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170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<sst xmlns="http://schemas.openxmlformats.org/spreadsheetml/2006/main" count="356" uniqueCount="248">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</sst>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6" activePane="bottomLeft" state="frozen"/>
      <selection pane="topLeft" activeCell="A1" sqref="A1"/>
      <selection pane="bottomLeft" activeCell="C5" sqref="C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0.5</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0.875</v>
      </c>
    </row>
    <row r="23" spans="1:6" ht="30">
      <c r="A23" s="15" t="s">
        <v>34</v>
      </c>
      <c r="B23" s="10" t="s">
        <v>36</v>
      </c>
      <c r="C23" s="79" t="s">
        <v>5</v>
      </c>
      <c r="F23" s="32">
        <f>+VALUE(A65)</f>
        <v>0.4166666666666667</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1</v>
      </c>
    </row>
    <row r="27" spans="1:6" ht="15">
      <c r="A27" s="29" t="s">
        <v>39</v>
      </c>
      <c r="B27" s="107" t="s">
        <v>40</v>
      </c>
      <c r="C27" s="108"/>
      <c r="F27" s="32">
        <f>+VALUE(A103)</f>
        <v>0.75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6</v>
      </c>
    </row>
    <row r="35" spans="1:3" ht="45">
      <c r="A35" s="15" t="s">
        <v>53</v>
      </c>
      <c r="B35" s="10" t="s">
        <v>51</v>
      </c>
      <c r="C35" s="79" t="s">
        <v>5</v>
      </c>
    </row>
    <row r="36" spans="1:3" ht="24.75" customHeight="1">
      <c r="A36" s="101">
        <f>_xlfn.IFERROR((COUNTIF(C34:C35,"Da")+(COUNTIF(C34:C35,"Djelomično")/2))/((COUNTIF(C34:C35,"Da")+COUNTIF(C34:C35,"Ne")+COUNTIF(C34:C35,"Djelomično"))),"Nije primjenjivo")</f>
        <v>0.5</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5</v>
      </c>
    </row>
    <row r="60" spans="1:3" ht="30">
      <c r="A60" s="15" t="s">
        <v>94</v>
      </c>
      <c r="B60" s="10" t="s">
        <v>88</v>
      </c>
      <c r="C60" s="79" t="s">
        <v>227</v>
      </c>
    </row>
    <row r="61" spans="1:3" ht="30">
      <c r="A61" s="15" t="s">
        <v>95</v>
      </c>
      <c r="B61" s="10" t="s">
        <v>89</v>
      </c>
      <c r="C61" s="79" t="s">
        <v>227</v>
      </c>
    </row>
    <row r="62" spans="1:3" ht="15">
      <c r="A62" s="15" t="s">
        <v>96</v>
      </c>
      <c r="B62" s="10" t="s">
        <v>90</v>
      </c>
      <c r="C62" s="79" t="s">
        <v>6</v>
      </c>
    </row>
    <row r="63" spans="1:3" ht="15">
      <c r="A63" s="15" t="s">
        <v>97</v>
      </c>
      <c r="B63" s="10" t="s">
        <v>91</v>
      </c>
      <c r="C63" s="79" t="s">
        <v>227</v>
      </c>
    </row>
    <row r="64" spans="1:3" ht="45">
      <c r="A64" s="15" t="s">
        <v>98</v>
      </c>
      <c r="B64" s="10" t="s">
        <v>92</v>
      </c>
      <c r="C64" s="79" t="s">
        <v>6</v>
      </c>
    </row>
    <row r="65" spans="1:3" ht="24.75" customHeight="1">
      <c r="A65" s="101">
        <f>_xlfn.IFERROR((COUNTIF(C59:C64,"Da")+(COUNTIF(C59:C64,"Djelomično")/2))/((COUNTIF(C59:C64,"Da")+COUNTIF(C59:C64,"Ne")+COUNTIF(C59:C64,"Djelomično"))),"Nije primjenjivo")</f>
        <v>0.4166666666666667</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5</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0.875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0.4166666666666667</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0.875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7">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2023-08-11T12:06:09Z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